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8315" windowHeight="7830" activeTab="2"/>
  </bookViews>
  <sheets>
    <sheet name="WT1800" sheetId="4" r:id="rId1"/>
    <sheet name="PZ4000" sheetId="5" r:id="rId2"/>
    <sheet name="Sheet1" sheetId="1" r:id="rId3"/>
  </sheets>
  <calcPr calcId="152510"/>
</workbook>
</file>

<file path=xl/calcChain.xml><?xml version="1.0" encoding="utf-8"?>
<calcChain xmlns="http://schemas.openxmlformats.org/spreadsheetml/2006/main">
  <c r="G6" i="1" l="1"/>
  <c r="G5" i="1"/>
  <c r="F15" i="1"/>
  <c r="F5" i="1"/>
  <c r="D62" i="1"/>
  <c r="E62" i="1"/>
  <c r="D61" i="1"/>
  <c r="E61" i="1"/>
  <c r="F61" i="1"/>
  <c r="D60" i="1"/>
  <c r="D59" i="1"/>
  <c r="E59" i="1"/>
  <c r="F59" i="1"/>
  <c r="D58" i="1"/>
  <c r="E58" i="1"/>
  <c r="D57" i="1"/>
  <c r="D56" i="1"/>
  <c r="E56" i="1"/>
  <c r="G56" i="1"/>
  <c r="D55" i="1"/>
  <c r="E55" i="1"/>
  <c r="F55" i="1"/>
  <c r="D54" i="1"/>
  <c r="E54" i="1"/>
  <c r="G54" i="1"/>
  <c r="D53" i="1"/>
  <c r="E53" i="1"/>
  <c r="F53" i="1"/>
  <c r="D52" i="1"/>
  <c r="E52" i="1"/>
  <c r="E60" i="1"/>
  <c r="G60" i="1"/>
  <c r="E57" i="1"/>
  <c r="F57" i="1"/>
  <c r="G52" i="1"/>
  <c r="F52" i="1"/>
  <c r="G58" i="1"/>
  <c r="F58" i="1"/>
  <c r="F54" i="1"/>
  <c r="G62" i="1"/>
  <c r="F62" i="1"/>
  <c r="F56" i="1"/>
  <c r="F60" i="1"/>
  <c r="G53" i="1"/>
  <c r="G55" i="1"/>
  <c r="G57" i="1"/>
  <c r="G59" i="1"/>
  <c r="G61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5" i="1"/>
  <c r="G14" i="1"/>
  <c r="G13" i="1"/>
  <c r="G12" i="1"/>
  <c r="G11" i="1"/>
  <c r="G10" i="1"/>
  <c r="G9" i="1"/>
  <c r="G8" i="1"/>
  <c r="G7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<sst xmlns="http://schemas.openxmlformats.org/spreadsheetml/2006/main" count="16" uniqueCount="10">
  <si>
    <t>PZ4000</t>
    <phoneticPr fontId="1"/>
  </si>
  <si>
    <t>1MHz filter</t>
    <phoneticPr fontId="1"/>
  </si>
  <si>
    <t>ｆ</t>
    <phoneticPr fontId="1"/>
  </si>
  <si>
    <t>f/fc</t>
    <phoneticPr fontId="2"/>
  </si>
  <si>
    <t>Amplitude</t>
  </si>
  <si>
    <t>%</t>
    <phoneticPr fontId="2"/>
  </si>
  <si>
    <t>dB</t>
    <phoneticPr fontId="2"/>
  </si>
  <si>
    <t>20kHz filter</t>
    <phoneticPr fontId="1"/>
  </si>
  <si>
    <t>500Hz filter</t>
    <phoneticPr fontId="1"/>
  </si>
  <si>
    <t>WT1800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</si>
</sst>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Filter</a:t>
            </a:r>
            <a:r>
              <a:rPr lang="en-US" altLang="ja-JP" baseline="0"/>
              <a:t> (Cut off 20kHz)</a:t>
            </a:r>
            <a:endParaRPr lang="ja-JP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WT1800</c:v>
          </c:tx>
          <c:xVal>
            <c:numRef>
              <c:f>Sheet1!$C$52:$C$62</c:f>
              <c:numCache>
                <c:formatCode>General</c:formatCode>
                <c:ptCount val="1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12000</c:v>
                </c:pt>
                <c:pt idx="7">
                  <c:v>15000</c:v>
                </c:pt>
                <c:pt idx="8">
                  <c:v>17000</c:v>
                </c:pt>
                <c:pt idx="9">
                  <c:v>20000</c:v>
                </c:pt>
                <c:pt idx="10">
                  <c:v>40000</c:v>
                </c:pt>
              </c:numCache>
            </c:numRef>
          </c:xVal>
          <c:yVal>
            <c:numRef>
              <c:f>Sheet1!$G$52:$G$62</c:f>
              <c:numCache>
                <c:formatCode>General</c:formatCode>
                <c:ptCount val="11"/>
                <c:pt idx="0">
                  <c:v>-2.7143320295820964E-5</c:v>
                </c:pt>
                <c:pt idx="1">
                  <c:v>-4.3427276862636089E-4</c:v>
                </c:pt>
                <c:pt idx="2">
                  <c:v>-2.1980594777626116E-3</c:v>
                </c:pt>
                <c:pt idx="3">
                  <c:v>-1.693158019444994E-2</c:v>
                </c:pt>
                <c:pt idx="4">
                  <c:v>-6.468716468103522E-2</c:v>
                </c:pt>
                <c:pt idx="5">
                  <c:v>-0.2632893872234916</c:v>
                </c:pt>
                <c:pt idx="6">
                  <c:v>-0.52924683707728537</c:v>
                </c:pt>
                <c:pt idx="7">
                  <c:v>-1.1938993555948909</c:v>
                </c:pt>
                <c:pt idx="8">
                  <c:v>-1.8241643583464526</c:v>
                </c:pt>
                <c:pt idx="9">
                  <c:v>-3.0102999566398116</c:v>
                </c:pt>
                <c:pt idx="10">
                  <c:v>-12.304489213782739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255112"/>
        <c:axId val="1023255688"/>
      </c:scatterChart>
      <c:valAx>
        <c:axId val="1023255112"/>
        <c:scaling>
          <c:logBase val="10"/>
          <c:orientation val="minMax"/>
          <c:max val="50000"/>
          <c:min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(Hz)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23255688"/>
        <c:crossesAt val="-25"/>
        <c:crossBetween val="midCat"/>
        <c:majorUnit val="10"/>
      </c:valAx>
      <c:valAx>
        <c:axId val="1023255688"/>
        <c:scaling>
          <c:orientation val="minMax"/>
          <c:max val="5"/>
          <c:min val="-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(dB)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2325511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accent1"/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Filter</a:t>
            </a:r>
            <a:r>
              <a:rPr lang="en-US" altLang="ja-JP" baseline="0"/>
              <a:t> (Cut off 20kHz)</a:t>
            </a:r>
            <a:endParaRPr lang="ja-JP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PZ4000</c:v>
          </c:tx>
          <c:xVal>
            <c:numRef>
              <c:f>Sheet1!$C$20:$C$30</c:f>
              <c:numCache>
                <c:formatCode>General</c:formatCode>
                <c:ptCount val="1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12000</c:v>
                </c:pt>
                <c:pt idx="7">
                  <c:v>15000</c:v>
                </c:pt>
                <c:pt idx="8">
                  <c:v>17000</c:v>
                </c:pt>
                <c:pt idx="9">
                  <c:v>20000</c:v>
                </c:pt>
                <c:pt idx="10">
                  <c:v>40000</c:v>
                </c:pt>
              </c:numCache>
            </c:numRef>
          </c:xVal>
          <c:yVal>
            <c:numRef>
              <c:f>Sheet1!$G$20:$G$30</c:f>
              <c:numCache>
                <c:formatCode>General</c:formatCode>
                <c:ptCount val="11"/>
                <c:pt idx="0">
                  <c:v>-1.7241205933570224E-3</c:v>
                </c:pt>
                <c:pt idx="1">
                  <c:v>-7.2436074196816306E-3</c:v>
                </c:pt>
                <c:pt idx="2">
                  <c:v>-1.6507581004593874E-2</c:v>
                </c:pt>
                <c:pt idx="3">
                  <c:v>-4.3205445493408393E-2</c:v>
                </c:pt>
                <c:pt idx="4">
                  <c:v>-8.0473586463788882E-2</c:v>
                </c:pt>
                <c:pt idx="5">
                  <c:v>-0.16449040927363326</c:v>
                </c:pt>
                <c:pt idx="6">
                  <c:v>-0.27290817521452049</c:v>
                </c:pt>
                <c:pt idx="7">
                  <c:v>-0.71464920055793535</c:v>
                </c:pt>
                <c:pt idx="8">
                  <c:v>-1.4239651396606821</c:v>
                </c:pt>
                <c:pt idx="9">
                  <c:v>-3.4808742714783087</c:v>
                </c:pt>
                <c:pt idx="10">
                  <c:v>-24.426794210857679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257992"/>
        <c:axId val="1023258568"/>
      </c:scatterChart>
      <c:valAx>
        <c:axId val="1023257992"/>
        <c:scaling>
          <c:logBase val="10"/>
          <c:orientation val="minMax"/>
          <c:max val="50000"/>
          <c:min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(Hz)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23258568"/>
        <c:crossesAt val="-25"/>
        <c:crossBetween val="midCat"/>
        <c:majorUnit val="10"/>
      </c:valAx>
      <c:valAx>
        <c:axId val="1023258568"/>
        <c:scaling>
          <c:orientation val="minMax"/>
          <c:max val="5"/>
          <c:min val="-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(dB)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2325799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accent1"/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2"/>
  <sheetViews>
    <sheetView tabSelected="1" workbookViewId="0">
      <selection activeCell="E15" sqref="E15"/>
    </sheetView>
  </sheetViews>
  <sheetFormatPr defaultRowHeight="15"/>
  <sheetData>
    <row r="1" spans="3:7">
      <c r="C1" t="s">
        <v>0</v>
      </c>
    </row>
    <row r="3" spans="3:7">
      <c r="C3" t="s">
        <v>1</v>
      </c>
    </row>
    <row r="4" spans="3:7"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3:7">
      <c r="C5">
        <v>10000</v>
      </c>
      <c r="D5">
        <v>15.1167</v>
      </c>
      <c r="E5">
        <v>15.116400000000001</v>
      </c>
      <c r="F5">
        <f>(E5-D5)/D5*100</f>
        <v>-1.9845601222442783E-3</v>
      </c>
      <c r="G5">
        <f>20*LOG(E5/D5)</f>
        <v>-1.7237841250177595E-4</v>
      </c>
    </row>
    <row r="6" spans="3:7">
      <c r="C6">
        <v>100000</v>
      </c>
      <c r="D6">
        <v>15.121499999999999</v>
      </c>
      <c r="E6">
        <v>15.1153</v>
      </c>
      <c r="F6">
        <f t="shared" ref="F6:F14" si="0">(E6-D6)/D6*100</f>
        <v>-4.1001223423600575E-2</v>
      </c>
      <c r="G6">
        <f>20*LOG(E6/D6)</f>
        <v>-3.5620513090496419E-3</v>
      </c>
    </row>
    <row r="7" spans="3:7">
      <c r="C7">
        <v>200000</v>
      </c>
      <c r="D7">
        <v>15.1525</v>
      </c>
      <c r="E7">
        <v>15.102499999999999</v>
      </c>
      <c r="F7">
        <f t="shared" si="0"/>
        <v>-0.32997855139416404</v>
      </c>
      <c r="G7">
        <f t="shared" ref="G7:G15" si="1">20*LOG(E7/D7)</f>
        <v>-2.8708965610873476E-2</v>
      </c>
    </row>
    <row r="8" spans="3:7">
      <c r="C8">
        <v>300000</v>
      </c>
      <c r="D8">
        <v>15.1526</v>
      </c>
      <c r="E8">
        <v>14.9732</v>
      </c>
      <c r="F8">
        <f t="shared" si="0"/>
        <v>-1.1839552288056132</v>
      </c>
      <c r="G8">
        <f t="shared" si="1"/>
        <v>-0.10345066495747034</v>
      </c>
    </row>
    <row r="9" spans="3:7">
      <c r="C9">
        <v>400000</v>
      </c>
      <c r="D9">
        <v>15.1355</v>
      </c>
      <c r="E9">
        <v>14.6401</v>
      </c>
      <c r="F9">
        <f t="shared" si="0"/>
        <v>-3.2730996663473295</v>
      </c>
      <c r="G9">
        <f t="shared" si="1"/>
        <v>-0.28905458415048707</v>
      </c>
    </row>
    <row r="10" spans="3:7">
      <c r="C10">
        <v>500000</v>
      </c>
      <c r="D10">
        <v>15.1143</v>
      </c>
      <c r="E10">
        <v>14.0273</v>
      </c>
      <c r="F10">
        <f t="shared" si="0"/>
        <v>-7.1918646579729115</v>
      </c>
      <c r="G10">
        <f t="shared" si="1"/>
        <v>-0.64827905767165195</v>
      </c>
    </row>
    <row r="11" spans="3:7">
      <c r="C11">
        <v>600000</v>
      </c>
      <c r="D11">
        <v>15.0884</v>
      </c>
      <c r="E11">
        <v>13.1104</v>
      </c>
      <c r="F11">
        <f t="shared" si="0"/>
        <v>-13.109408552265315</v>
      </c>
      <c r="G11">
        <f t="shared" si="1"/>
        <v>-1.2205449321417348</v>
      </c>
    </row>
    <row r="12" spans="3:7">
      <c r="C12">
        <v>700000</v>
      </c>
      <c r="D12">
        <v>15.0695</v>
      </c>
      <c r="E12">
        <v>11.929600000000001</v>
      </c>
      <c r="F12">
        <f t="shared" si="0"/>
        <v>-20.836125949766078</v>
      </c>
      <c r="G12">
        <f t="shared" si="1"/>
        <v>-2.0294592166825276</v>
      </c>
    </row>
    <row r="13" spans="3:7">
      <c r="C13">
        <v>800000</v>
      </c>
      <c r="D13">
        <v>15.053800000000001</v>
      </c>
      <c r="E13">
        <v>10.6157</v>
      </c>
      <c r="F13">
        <f t="shared" si="0"/>
        <v>-29.481592687560614</v>
      </c>
      <c r="G13">
        <f t="shared" si="1"/>
        <v>-3.033950099669295</v>
      </c>
    </row>
    <row r="14" spans="3:7">
      <c r="C14">
        <v>900000</v>
      </c>
      <c r="D14">
        <v>15.0411</v>
      </c>
      <c r="E14">
        <v>9.2985000000000007</v>
      </c>
      <c r="F14">
        <f t="shared" si="0"/>
        <v>-38.179388475576914</v>
      </c>
      <c r="G14">
        <f t="shared" si="1"/>
        <v>-4.1773340649208137</v>
      </c>
    </row>
    <row r="15" spans="3:7">
      <c r="C15">
        <v>1000000</v>
      </c>
      <c r="D15">
        <v>15.030200000000001</v>
      </c>
      <c r="E15">
        <v>8.0661000000000005</v>
      </c>
      <c r="F15">
        <f>(E15-D15)/D15*100</f>
        <v>-46.334047451131724</v>
      </c>
      <c r="G15">
        <f t="shared" si="1"/>
        <v>-5.406023153687701</v>
      </c>
    </row>
    <row r="18" spans="3:7">
      <c r="C18" t="s">
        <v>7</v>
      </c>
    </row>
    <row r="20" spans="3:7">
      <c r="C20">
        <v>1000</v>
      </c>
      <c r="D20">
        <v>15.1151</v>
      </c>
      <c r="E20">
        <v>15.1121</v>
      </c>
      <c r="F20">
        <f t="shared" ref="F20:F30" si="2">(E20-D20)/D20*100</f>
        <v>-1.9847701966908018E-2</v>
      </c>
      <c r="G20">
        <f t="shared" ref="G20:G30" si="3">20*LOG(E20/D20)</f>
        <v>-1.7241205933570224E-3</v>
      </c>
    </row>
    <row r="21" spans="3:7">
      <c r="C21">
        <v>2000</v>
      </c>
      <c r="D21">
        <v>15.1151</v>
      </c>
      <c r="E21">
        <v>15.102499999999999</v>
      </c>
      <c r="F21">
        <f t="shared" si="2"/>
        <v>-8.3360348261016015E-2</v>
      </c>
      <c r="G21">
        <f t="shared" si="3"/>
        <v>-7.2436074196816306E-3</v>
      </c>
    </row>
    <row r="22" spans="3:7">
      <c r="C22">
        <v>3000</v>
      </c>
      <c r="D22">
        <v>15.115600000000001</v>
      </c>
      <c r="E22">
        <v>15.0869</v>
      </c>
      <c r="F22">
        <f t="shared" si="2"/>
        <v>-0.18987006800921308</v>
      </c>
      <c r="G22">
        <f t="shared" si="3"/>
        <v>-1.6507581004593874E-2</v>
      </c>
    </row>
    <row r="23" spans="3:7">
      <c r="C23">
        <v>5000</v>
      </c>
      <c r="D23">
        <v>15.1153</v>
      </c>
      <c r="E23">
        <v>15.0403</v>
      </c>
      <c r="F23">
        <f t="shared" si="2"/>
        <v>-0.49618598373832667</v>
      </c>
      <c r="G23">
        <f t="shared" si="3"/>
        <v>-4.3205445493408393E-2</v>
      </c>
    </row>
    <row r="24" spans="3:7">
      <c r="C24">
        <v>7000</v>
      </c>
      <c r="D24">
        <v>15.1159</v>
      </c>
      <c r="E24">
        <v>14.9765</v>
      </c>
      <c r="F24">
        <f t="shared" si="2"/>
        <v>-0.92220774151721163</v>
      </c>
      <c r="G24">
        <f t="shared" si="3"/>
        <v>-8.0473586463788882E-2</v>
      </c>
    </row>
    <row r="25" spans="3:7">
      <c r="C25">
        <v>10000</v>
      </c>
      <c r="D25">
        <v>15.117699999999999</v>
      </c>
      <c r="E25">
        <v>14.834099999999999</v>
      </c>
      <c r="F25">
        <f t="shared" si="2"/>
        <v>-1.8759467379297106</v>
      </c>
      <c r="G25">
        <f t="shared" si="3"/>
        <v>-0.16449040927363326</v>
      </c>
    </row>
    <row r="26" spans="3:7">
      <c r="C26">
        <v>12000</v>
      </c>
      <c r="D26">
        <v>15.1174</v>
      </c>
      <c r="E26">
        <v>14.649800000000001</v>
      </c>
      <c r="F26">
        <f t="shared" si="2"/>
        <v>-3.0931244790770842</v>
      </c>
      <c r="G26">
        <f t="shared" si="3"/>
        <v>-0.27290817521452049</v>
      </c>
    </row>
    <row r="27" spans="3:7">
      <c r="C27">
        <v>15000</v>
      </c>
      <c r="D27">
        <v>15.118399999999999</v>
      </c>
      <c r="E27">
        <v>13.924300000000001</v>
      </c>
      <c r="F27">
        <f t="shared" si="2"/>
        <v>-7.8983225738173273</v>
      </c>
      <c r="G27">
        <f t="shared" si="3"/>
        <v>-0.71464920055793535</v>
      </c>
    </row>
    <row r="28" spans="3:7">
      <c r="C28">
        <v>17000</v>
      </c>
      <c r="D28">
        <v>15.119</v>
      </c>
      <c r="E28">
        <v>12.8329</v>
      </c>
      <c r="F28">
        <f t="shared" si="2"/>
        <v>-15.120709041603275</v>
      </c>
      <c r="G28">
        <f t="shared" si="3"/>
        <v>-1.4239651396606821</v>
      </c>
    </row>
    <row r="29" spans="3:7">
      <c r="C29">
        <v>20000</v>
      </c>
      <c r="D29">
        <v>15.119199999999999</v>
      </c>
      <c r="E29">
        <v>10.1271</v>
      </c>
      <c r="F29">
        <f t="shared" si="2"/>
        <v>-33.01828139054976</v>
      </c>
      <c r="G29">
        <f t="shared" si="3"/>
        <v>-3.4808742714783087</v>
      </c>
    </row>
    <row r="30" spans="3:7">
      <c r="C30">
        <v>40000</v>
      </c>
      <c r="D30">
        <v>15.1206</v>
      </c>
      <c r="E30">
        <v>0.9083</v>
      </c>
      <c r="F30">
        <f t="shared" si="2"/>
        <v>-93.99296324219938</v>
      </c>
      <c r="G30">
        <f t="shared" si="3"/>
        <v>-24.426794210857679</v>
      </c>
    </row>
    <row r="33" spans="3:7">
      <c r="C33" t="s">
        <v>8</v>
      </c>
    </row>
    <row r="35" spans="3:7">
      <c r="C35">
        <v>60</v>
      </c>
      <c r="D35">
        <v>15.1152</v>
      </c>
      <c r="E35">
        <v>15.0753</v>
      </c>
      <c r="F35">
        <f t="shared" ref="F35:F45" si="4">(E35-D35)/D35*100</f>
        <v>-0.26397268974277138</v>
      </c>
      <c r="G35">
        <f t="shared" ref="G35:G45" si="5">20*LOG(E35/D35)</f>
        <v>-2.2958692193621077E-2</v>
      </c>
    </row>
    <row r="36" spans="3:7">
      <c r="C36">
        <v>100</v>
      </c>
      <c r="D36">
        <v>15.114800000000001</v>
      </c>
      <c r="E36">
        <v>15.038600000000001</v>
      </c>
      <c r="F36">
        <f t="shared" si="4"/>
        <v>-0.50414163601238549</v>
      </c>
      <c r="G36">
        <f t="shared" si="5"/>
        <v>-4.3899938271829544E-2</v>
      </c>
    </row>
    <row r="37" spans="3:7">
      <c r="C37">
        <v>200</v>
      </c>
      <c r="D37">
        <v>15.114800000000001</v>
      </c>
      <c r="E37">
        <v>14.913600000000001</v>
      </c>
      <c r="F37">
        <f t="shared" si="4"/>
        <v>-1.3311456320956947</v>
      </c>
      <c r="G37">
        <f t="shared" si="5"/>
        <v>-0.11639828617883027</v>
      </c>
    </row>
    <row r="38" spans="3:7">
      <c r="C38">
        <v>300</v>
      </c>
      <c r="D38">
        <v>15.114599999999999</v>
      </c>
      <c r="E38">
        <v>14.7355</v>
      </c>
      <c r="F38">
        <f t="shared" si="4"/>
        <v>-2.5081709075992706</v>
      </c>
      <c r="G38">
        <f t="shared" si="5"/>
        <v>-0.22063563039515821</v>
      </c>
    </row>
    <row r="39" spans="3:7">
      <c r="C39">
        <v>400</v>
      </c>
      <c r="D39">
        <v>15.1144</v>
      </c>
      <c r="E39">
        <v>14.2521</v>
      </c>
      <c r="F39">
        <f t="shared" si="4"/>
        <v>-5.7051553485417843</v>
      </c>
      <c r="G39">
        <f t="shared" si="5"/>
        <v>-0.51024101283078926</v>
      </c>
    </row>
    <row r="40" spans="3:7">
      <c r="C40">
        <v>420</v>
      </c>
      <c r="D40">
        <v>15.114699999999999</v>
      </c>
      <c r="E40">
        <v>14.057399999999999</v>
      </c>
      <c r="F40">
        <f t="shared" si="4"/>
        <v>-6.9951768807849302</v>
      </c>
      <c r="G40">
        <f t="shared" si="5"/>
        <v>-0.62989057736288934</v>
      </c>
    </row>
    <row r="41" spans="3:7">
      <c r="C41">
        <v>450</v>
      </c>
      <c r="D41">
        <v>15.1145</v>
      </c>
      <c r="E41">
        <v>13.656700000000001</v>
      </c>
      <c r="F41">
        <f t="shared" si="4"/>
        <v>-9.6450428396572754</v>
      </c>
      <c r="G41">
        <f t="shared" si="5"/>
        <v>-0.88096031345554215</v>
      </c>
    </row>
    <row r="42" spans="3:7">
      <c r="C42">
        <v>470</v>
      </c>
      <c r="D42">
        <v>15.114699999999999</v>
      </c>
      <c r="E42">
        <v>13.307399999999999</v>
      </c>
      <c r="F42">
        <f t="shared" si="4"/>
        <v>-11.957233686411241</v>
      </c>
      <c r="G42">
        <f t="shared" si="5"/>
        <v>-1.1061264064599727</v>
      </c>
    </row>
    <row r="43" spans="3:7">
      <c r="C43">
        <v>500</v>
      </c>
      <c r="D43">
        <v>15.1144</v>
      </c>
      <c r="E43">
        <v>12.6462</v>
      </c>
      <c r="F43">
        <f t="shared" si="4"/>
        <v>-16.330122267506482</v>
      </c>
      <c r="G43">
        <f t="shared" si="5"/>
        <v>-1.5486173130411456</v>
      </c>
    </row>
    <row r="44" spans="3:7">
      <c r="C44">
        <v>600</v>
      </c>
      <c r="D44">
        <v>15.1144</v>
      </c>
      <c r="E44">
        <v>9.4857999999999993</v>
      </c>
      <c r="F44">
        <f t="shared" si="4"/>
        <v>-37.239983062509928</v>
      </c>
      <c r="G44">
        <f t="shared" si="5"/>
        <v>-4.0463389575791755</v>
      </c>
    </row>
    <row r="45" spans="3:7">
      <c r="C45">
        <v>700</v>
      </c>
      <c r="D45">
        <v>15.114599999999999</v>
      </c>
      <c r="E45">
        <v>6.2290000000000001</v>
      </c>
      <c r="F45">
        <f t="shared" si="4"/>
        <v>-58.788191549892169</v>
      </c>
      <c r="G45">
        <f t="shared" si="5"/>
        <v>-7.6995665482997975</v>
      </c>
    </row>
    <row r="49" spans="3:7">
      <c r="C49" t="s">
        <v>9</v>
      </c>
    </row>
    <row r="50" spans="3:7">
      <c r="C50" t="s">
        <v>7</v>
      </c>
    </row>
    <row r="51" spans="3:7">
      <c r="C51" t="s">
        <v>2</v>
      </c>
      <c r="D51" t="s">
        <v>3</v>
      </c>
      <c r="E51" t="s">
        <v>4</v>
      </c>
      <c r="F51" t="s">
        <v>5</v>
      </c>
      <c r="G51" t="s">
        <v>6</v>
      </c>
    </row>
    <row r="52" spans="3:7">
      <c r="C52">
        <v>1000</v>
      </c>
      <c r="D52">
        <f>C52/20000</f>
        <v>0.05</v>
      </c>
      <c r="E52">
        <f t="shared" ref="E52:E62" si="6">SQRT(1/(1+D52^4))</f>
        <v>0.9999968750146484</v>
      </c>
      <c r="F52">
        <f>(E52-1)/1*100</f>
        <v>-3.1249853515991077E-4</v>
      </c>
      <c r="G52">
        <f t="shared" ref="G52:G62" si="7">20*LOG(E52)</f>
        <v>-2.7143320295820964E-5</v>
      </c>
    </row>
    <row r="53" spans="3:7">
      <c r="C53">
        <v>2000</v>
      </c>
      <c r="D53">
        <f t="shared" ref="D53:D62" si="8">C53/20000</f>
        <v>0.1</v>
      </c>
      <c r="E53">
        <f t="shared" si="6"/>
        <v>0.99995000374968757</v>
      </c>
      <c r="F53">
        <f>(E53-1)/1*100</f>
        <v>-4.9996250312434043E-3</v>
      </c>
      <c r="G53">
        <f t="shared" si="7"/>
        <v>-4.3427276862636089E-4</v>
      </c>
    </row>
    <row r="54" spans="3:7">
      <c r="C54">
        <v>3000</v>
      </c>
      <c r="D54">
        <f t="shared" si="8"/>
        <v>0.15</v>
      </c>
      <c r="E54">
        <f t="shared" si="6"/>
        <v>0.99974697106787069</v>
      </c>
      <c r="F54">
        <f t="shared" ref="F54:F62" si="9">(E54-1)/1*100</f>
        <v>-2.5302893212930666E-2</v>
      </c>
      <c r="G54">
        <f t="shared" si="7"/>
        <v>-2.1980594777626116E-3</v>
      </c>
    </row>
    <row r="55" spans="3:7">
      <c r="C55">
        <v>5000</v>
      </c>
      <c r="D55">
        <f t="shared" si="8"/>
        <v>0.25</v>
      </c>
      <c r="E55">
        <f t="shared" si="6"/>
        <v>0.99805257848288853</v>
      </c>
      <c r="F55">
        <f t="shared" si="9"/>
        <v>-0.19474215171114695</v>
      </c>
      <c r="G55">
        <f t="shared" si="7"/>
        <v>-1.693158019444994E-2</v>
      </c>
    </row>
    <row r="56" spans="3:7">
      <c r="C56">
        <v>7000</v>
      </c>
      <c r="D56">
        <f t="shared" si="8"/>
        <v>0.35</v>
      </c>
      <c r="E56">
        <f t="shared" si="6"/>
        <v>0.99258027800187243</v>
      </c>
      <c r="F56">
        <f t="shared" si="9"/>
        <v>-0.74197219981275708</v>
      </c>
      <c r="G56">
        <f t="shared" si="7"/>
        <v>-6.468716468103522E-2</v>
      </c>
    </row>
    <row r="57" spans="3:7">
      <c r="C57">
        <v>10000</v>
      </c>
      <c r="D57">
        <f t="shared" si="8"/>
        <v>0.5</v>
      </c>
      <c r="E57">
        <f t="shared" si="6"/>
        <v>0.97014250014533188</v>
      </c>
      <c r="F57">
        <f t="shared" si="9"/>
        <v>-2.9857499854668124</v>
      </c>
      <c r="G57">
        <f t="shared" si="7"/>
        <v>-0.2632893872234916</v>
      </c>
    </row>
    <row r="58" spans="3:7">
      <c r="C58">
        <v>12000</v>
      </c>
      <c r="D58">
        <f t="shared" si="8"/>
        <v>0.6</v>
      </c>
      <c r="E58">
        <f t="shared" si="6"/>
        <v>0.94088741186872682</v>
      </c>
      <c r="F58">
        <f t="shared" si="9"/>
        <v>-5.9112588131273185</v>
      </c>
      <c r="G58">
        <f t="shared" si="7"/>
        <v>-0.52924683707728537</v>
      </c>
    </row>
    <row r="59" spans="3:7">
      <c r="C59">
        <v>15000</v>
      </c>
      <c r="D59">
        <f t="shared" si="8"/>
        <v>0.75</v>
      </c>
      <c r="E59">
        <f t="shared" si="6"/>
        <v>0.87157553712454927</v>
      </c>
      <c r="F59">
        <f t="shared" si="9"/>
        <v>-12.842446287545073</v>
      </c>
      <c r="G59">
        <f t="shared" si="7"/>
        <v>-1.1938993555948909</v>
      </c>
    </row>
    <row r="60" spans="3:7">
      <c r="C60">
        <v>17000</v>
      </c>
      <c r="D60">
        <f t="shared" si="8"/>
        <v>0.85</v>
      </c>
      <c r="E60">
        <f t="shared" si="6"/>
        <v>0.81057234430178404</v>
      </c>
      <c r="F60">
        <f t="shared" si="9"/>
        <v>-18.942765569821596</v>
      </c>
      <c r="G60">
        <f t="shared" si="7"/>
        <v>-1.8241643583464526</v>
      </c>
    </row>
    <row r="61" spans="3:7">
      <c r="C61">
        <v>20000</v>
      </c>
      <c r="D61">
        <f t="shared" si="8"/>
        <v>1</v>
      </c>
      <c r="E61">
        <f t="shared" si="6"/>
        <v>0.70710678118654757</v>
      </c>
      <c r="F61">
        <f t="shared" si="9"/>
        <v>-29.289321881345241</v>
      </c>
      <c r="G61">
        <f t="shared" si="7"/>
        <v>-3.0102999566398116</v>
      </c>
    </row>
    <row r="62" spans="3:7">
      <c r="C62">
        <v>40000</v>
      </c>
      <c r="D62">
        <f t="shared" si="8"/>
        <v>2</v>
      </c>
      <c r="E62">
        <f t="shared" si="6"/>
        <v>0.24253562503633297</v>
      </c>
      <c r="F62">
        <f t="shared" si="9"/>
        <v>-75.74643749636671</v>
      </c>
      <c r="G62">
        <f t="shared" si="7"/>
        <v>-12.304489213782739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D70840-0FFB-41BD-835C-176F001BD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455D66A-F521-4CDE-A2BA-0F9C0EC361D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DFDA24-21E4-4D4F-A175-88DDBFB956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CPCCPCCPC</dc:creator>
  <cp:lastModifiedBy>Chen, William</cp:lastModifiedBy>
  <dcterms:created xsi:type="dcterms:W3CDTF">2012-01-16T00:48:00Z</dcterms:created>
  <dcterms:modified xsi:type="dcterms:W3CDTF">2020-06-02T19:20:30Z</dcterms:modified>
</cp:coreProperties>
</file>